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uva-my.sharepoint.com/personal/mjp5em_virginia_edu/Documents/Documents/"/>
    </mc:Choice>
  </mc:AlternateContent>
  <xr:revisionPtr revIDLastSave="0" documentId="8_{25E62F5B-423D-4489-9D50-CBD309F65BA3}" xr6:coauthVersionLast="47" xr6:coauthVersionMax="47" xr10:uidLastSave="{00000000-0000-0000-0000-000000000000}"/>
  <bookViews>
    <workbookView xWindow="-120" yWindow="-120" windowWidth="38640" windowHeight="15840" xr2:uid="{DC4F0B9F-2B0C-4FCF-B57F-FD0220CBDB27}"/>
  </bookViews>
  <sheets>
    <sheet name="Salary Cap Calculator" sheetId="2" r:id="rId1"/>
    <sheet name="WD Payroll Alloc-Multi Posi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15" i="2" s="1"/>
  <c r="F4" i="3"/>
  <c r="F5" i="3" s="1"/>
  <c r="G23" i="3" s="1"/>
  <c r="B4" i="3"/>
  <c r="B5" i="3" s="1"/>
  <c r="C23" i="3" s="1"/>
  <c r="F28" i="3"/>
  <c r="J28" i="3"/>
  <c r="B28" i="3"/>
  <c r="J5" i="3"/>
  <c r="K27" i="3" s="1"/>
  <c r="B17" i="2"/>
  <c r="B13" i="2"/>
  <c r="B11" i="2" l="1"/>
  <c r="B18" i="2" s="1"/>
  <c r="G18" i="3"/>
  <c r="G21" i="3"/>
  <c r="F29" i="3"/>
  <c r="G29" i="3" s="1"/>
  <c r="G19" i="3"/>
  <c r="G20" i="3"/>
  <c r="C24" i="3"/>
  <c r="K24" i="3"/>
  <c r="G25" i="3"/>
  <c r="G14" i="3"/>
  <c r="G26" i="3"/>
  <c r="G15" i="3"/>
  <c r="G27" i="3"/>
  <c r="G8" i="3"/>
  <c r="G16" i="3"/>
  <c r="G13" i="3"/>
  <c r="G9" i="3"/>
  <c r="G17" i="3"/>
  <c r="G12" i="3"/>
  <c r="G10" i="3"/>
  <c r="G22" i="3"/>
  <c r="G24" i="3"/>
  <c r="G11" i="3"/>
  <c r="C25" i="3"/>
  <c r="C26" i="3"/>
  <c r="C27" i="3"/>
  <c r="K25" i="3"/>
  <c r="K26" i="3"/>
  <c r="B29" i="3"/>
  <c r="C29" i="3" s="1"/>
  <c r="J29" i="3"/>
  <c r="K29" i="3" s="1"/>
  <c r="K10" i="3"/>
  <c r="K18" i="3"/>
  <c r="K17" i="3"/>
  <c r="K11" i="3"/>
  <c r="K19" i="3"/>
  <c r="K9" i="3"/>
  <c r="K12" i="3"/>
  <c r="K20" i="3"/>
  <c r="K13" i="3"/>
  <c r="K21" i="3"/>
  <c r="K14" i="3"/>
  <c r="K22" i="3"/>
  <c r="K15" i="3"/>
  <c r="K23" i="3"/>
  <c r="K8" i="3"/>
  <c r="K28" i="3" s="1"/>
  <c r="K16" i="3"/>
  <c r="C13" i="3"/>
  <c r="C14" i="3"/>
  <c r="C15" i="3"/>
  <c r="C16" i="3"/>
  <c r="C17" i="3"/>
  <c r="C18" i="3"/>
  <c r="C9" i="3"/>
  <c r="C19" i="3"/>
  <c r="C10" i="3"/>
  <c r="C12" i="3"/>
  <c r="C20" i="3"/>
  <c r="C21" i="3"/>
  <c r="C22" i="3"/>
  <c r="C11" i="3"/>
  <c r="C8" i="3"/>
  <c r="B20" i="2"/>
  <c r="B21" i="2" l="1"/>
  <c r="G28" i="3"/>
  <c r="C28" i="3"/>
</calcChain>
</file>

<file path=xl/sharedStrings.xml><?xml version="1.0" encoding="utf-8"?>
<sst xmlns="http://schemas.openxmlformats.org/spreadsheetml/2006/main" count="76" uniqueCount="40">
  <si>
    <t xml:space="preserve"> </t>
  </si>
  <si>
    <t>IBS at UVA inlcudes ACD + UPG salaries</t>
  </si>
  <si>
    <t xml:space="preserve">UVA Institutional Base Salary </t>
  </si>
  <si>
    <t>Monthly Full Time Salary at UVA Rate</t>
  </si>
  <si>
    <t>Monthly Full Time Salary at Capped Rate</t>
  </si>
  <si>
    <t>Monthly Salary Based on Committed Effort</t>
  </si>
  <si>
    <t>Monthly cost shared amount paid from UVA non sponsored fund for salary over cap</t>
  </si>
  <si>
    <t>Monthly salary with cap applied</t>
  </si>
  <si>
    <t>Percent of Monthly cost shared amount paid from UVA non sponsored fund for salary over cap</t>
  </si>
  <si>
    <t>Percent of Monthtly with capped applied</t>
  </si>
  <si>
    <t>FIN-053: Institutional Base Salary</t>
  </si>
  <si>
    <t>Link to NIH Salary Cap</t>
  </si>
  <si>
    <t>Budgeted Effort: %</t>
  </si>
  <si>
    <t xml:space="preserve">IBS montly salary over the cap salary amount that needs to be covered from non sponsored worktags. </t>
  </si>
  <si>
    <t>DHHS Salary CAP</t>
  </si>
  <si>
    <t xml:space="preserve">Monthly Academic Salary </t>
  </si>
  <si>
    <t>Academic Salary- Annual</t>
  </si>
  <si>
    <t>UPG Salary- Annual</t>
  </si>
  <si>
    <t xml:space="preserve">Monthly UPG Salary </t>
  </si>
  <si>
    <t xml:space="preserve">Bi-Weekly Academic Salary </t>
  </si>
  <si>
    <t>Worktags</t>
  </si>
  <si>
    <t>Costing $</t>
  </si>
  <si>
    <t xml:space="preserve">Academic </t>
  </si>
  <si>
    <t>UPG</t>
  </si>
  <si>
    <t>Workday Payroll Allocation For UVA and UPG salaries</t>
  </si>
  <si>
    <t>Academic Base Salary</t>
  </si>
  <si>
    <t>UPG Base Salary</t>
  </si>
  <si>
    <t>Employee: John Smith</t>
  </si>
  <si>
    <t>ACD Bi-Weekly Totals</t>
  </si>
  <si>
    <t xml:space="preserve"> Variance +/-</t>
  </si>
  <si>
    <t>ACD Monthly Totals</t>
  </si>
  <si>
    <t>UPG Monthly Totals</t>
  </si>
  <si>
    <t>WD Alloc%</t>
  </si>
  <si>
    <t xml:space="preserve">Instructions </t>
  </si>
  <si>
    <t>Enter UVA position payroll allocation details</t>
  </si>
  <si>
    <t>Enter UPG position payroll allocation details</t>
  </si>
  <si>
    <t>Variances must be resolved before entering into Workday</t>
  </si>
  <si>
    <t>IBS montly salary amount to charge to grant-See "WD Payroll Alloc-Multi Position" if employee has ACD and UPG positions</t>
  </si>
  <si>
    <t>IBS Distribution</t>
  </si>
  <si>
    <t>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</si>
</sst>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4" fontId="0" fillId="2" borderId="1" xfId="0" applyNumberFormat="1" applyFill="1" applyBorder="1"/>
    <xf numFmtId="10" fontId="0" fillId="0" borderId="1" xfId="1" applyNumberFormat="1" applyFont="1" applyFill="1" applyBorder="1"/>
    <xf numFmtId="44" fontId="0" fillId="0" borderId="1" xfId="0" applyNumberFormat="1" applyBorder="1"/>
    <xf numFmtId="44" fontId="0" fillId="0" borderId="0" xfId="0" applyNumberFormat="1"/>
    <xf numFmtId="44" fontId="0" fillId="0" borderId="2" xfId="0" applyNumberFormat="1" applyBorder="1"/>
    <xf numFmtId="10" fontId="0" fillId="0" borderId="0" xfId="1" applyNumberFormat="1" applyFont="1" applyFill="1" applyBorder="1"/>
    <xf numFmtId="44" fontId="0" fillId="2" borderId="1" xfId="2" applyFont="1" applyFill="1" applyBorder="1"/>
    <xf numFmtId="0" fontId="3" fillId="0" borderId="0" xfId="3"/>
    <xf numFmtId="0" fontId="2" fillId="0" borderId="1" xfId="0" applyFont="1" applyBorder="1" applyAlignment="1">
      <alignment horizontal="center"/>
    </xf>
    <xf numFmtId="0" fontId="3" fillId="0" borderId="1" xfId="3" applyBorder="1" applyAlignment="1">
      <alignment horizontal="center"/>
    </xf>
    <xf numFmtId="44" fontId="0" fillId="0" borderId="1" xfId="2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4" fillId="0" borderId="0" xfId="3" applyFont="1" applyAlignment="1" applyProtection="1">
      <alignment wrapText="1"/>
    </xf>
    <xf numFmtId="44" fontId="0" fillId="0" borderId="0" xfId="2" applyFont="1" applyFill="1" applyBorder="1"/>
    <xf numFmtId="44" fontId="0" fillId="0" borderId="1" xfId="2" applyFont="1" applyBorder="1"/>
    <xf numFmtId="44" fontId="0" fillId="0" borderId="5" xfId="2" applyFont="1" applyBorder="1"/>
    <xf numFmtId="0" fontId="2" fillId="0" borderId="1" xfId="0" applyFont="1" applyBorder="1"/>
    <xf numFmtId="10" fontId="0" fillId="0" borderId="5" xfId="1" applyNumberFormat="1" applyFont="1" applyFill="1" applyBorder="1"/>
    <xf numFmtId="0" fontId="2" fillId="5" borderId="7" xfId="0" applyFont="1" applyFill="1" applyBorder="1"/>
    <xf numFmtId="44" fontId="0" fillId="0" borderId="8" xfId="2" applyFont="1" applyFill="1" applyBorder="1"/>
    <xf numFmtId="0" fontId="2" fillId="5" borderId="9" xfId="0" applyFont="1" applyFill="1" applyBorder="1"/>
    <xf numFmtId="44" fontId="0" fillId="0" borderId="10" xfId="2" applyFont="1" applyFill="1" applyBorder="1"/>
    <xf numFmtId="0" fontId="2" fillId="5" borderId="11" xfId="0" applyFont="1" applyFill="1" applyBorder="1"/>
    <xf numFmtId="44" fontId="0" fillId="0" borderId="12" xfId="2" applyFont="1" applyFill="1" applyBorder="1"/>
    <xf numFmtId="0" fontId="2" fillId="5" borderId="3" xfId="0" applyFont="1" applyFill="1" applyBorder="1"/>
    <xf numFmtId="44" fontId="0" fillId="0" borderId="3" xfId="2" applyFont="1" applyFill="1" applyBorder="1"/>
    <xf numFmtId="44" fontId="0" fillId="3" borderId="6" xfId="0" applyNumberFormat="1" applyFill="1" applyBorder="1"/>
    <xf numFmtId="10" fontId="0" fillId="3" borderId="6" xfId="1" applyNumberFormat="1" applyFont="1" applyFill="1" applyBorder="1"/>
    <xf numFmtId="44" fontId="0" fillId="0" borderId="13" xfId="0" applyNumberForma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vapolicy.virginia.edu/policy/FIN-053" TargetMode="External"/><Relationship Id="rId2" Type="http://schemas.openxmlformats.org/officeDocument/2006/relationships/hyperlink" Target="https://grants.nih.gov/grants/policy/salcap_summary.htm" TargetMode="External"/><Relationship Id="rId1" Type="http://schemas.openxmlformats.org/officeDocument/2006/relationships/hyperlink" Target="https://uvapolicy.virginia.edu/policy/FIN-053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0A19-8A26-4705-8D1F-46D061AA66E1}">
  <dimension ref="A1:F25"/>
  <sheetViews>
    <sheetView tabSelected="1" workbookViewId="0">
      <selection activeCell="C10" sqref="C10"/>
    </sheetView>
  </sheetViews>
  <sheetFormatPr defaultRowHeight="15" x14ac:dyDescent="0.25"/>
  <cols>
    <col min="1" max="1" width="92.42578125" customWidth="1"/>
    <col min="2" max="2" width="20.28515625" customWidth="1"/>
    <col min="3" max="3" width="46.28515625" customWidth="1"/>
    <col min="4" max="4" width="12.5703125" bestFit="1" customWidth="1"/>
    <col min="5" max="5" width="47.5703125" bestFit="1" customWidth="1"/>
    <col min="6" max="6" width="11.85546875" customWidth="1"/>
  </cols>
  <sheetData>
    <row r="1" spans="1:6" x14ac:dyDescent="0.25">
      <c r="A1" s="1" t="s">
        <v>27</v>
      </c>
      <c r="B1" s="37" t="s">
        <v>38</v>
      </c>
      <c r="C1" s="37" t="s">
        <v>39</v>
      </c>
    </row>
    <row r="2" spans="1:6" ht="15.75" thickBot="1" x14ac:dyDescent="0.3">
      <c r="A2" s="1"/>
      <c r="B2" s="1"/>
      <c r="F2" t="s">
        <v>0</v>
      </c>
    </row>
    <row r="3" spans="1:6" ht="15.75" thickBot="1" x14ac:dyDescent="0.3">
      <c r="A3" s="23" t="s">
        <v>22</v>
      </c>
      <c r="B3" s="24">
        <v>0</v>
      </c>
      <c r="C3" s="10" t="s">
        <v>1</v>
      </c>
      <c r="D3" s="9" t="s">
        <v>0</v>
      </c>
      <c r="E3" t="s">
        <v>0</v>
      </c>
      <c r="F3" t="s">
        <v>0</v>
      </c>
    </row>
    <row r="4" spans="1:6" ht="15.75" thickBot="1" x14ac:dyDescent="0.3">
      <c r="A4" s="25" t="s">
        <v>23</v>
      </c>
      <c r="B4" s="26">
        <v>0</v>
      </c>
      <c r="C4" s="10"/>
      <c r="D4" s="9"/>
    </row>
    <row r="5" spans="1:6" ht="15.75" thickBot="1" x14ac:dyDescent="0.3">
      <c r="A5" s="27" t="s">
        <v>2</v>
      </c>
      <c r="B5" s="28">
        <f>SUM(B3:B4)</f>
        <v>0</v>
      </c>
      <c r="C5" s="10"/>
      <c r="D5" s="9"/>
    </row>
    <row r="6" spans="1:6" ht="15.75" thickBot="1" x14ac:dyDescent="0.3">
      <c r="B6" s="1"/>
      <c r="C6" s="10"/>
      <c r="D6" s="9"/>
    </row>
    <row r="7" spans="1:6" ht="15.75" thickBot="1" x14ac:dyDescent="0.3">
      <c r="A7" s="15" t="s">
        <v>14</v>
      </c>
      <c r="B7" s="4">
        <v>0</v>
      </c>
      <c r="C7" s="11" t="s">
        <v>10</v>
      </c>
      <c r="D7" t="s">
        <v>0</v>
      </c>
      <c r="E7" t="s">
        <v>0</v>
      </c>
      <c r="F7" t="s">
        <v>0</v>
      </c>
    </row>
    <row r="8" spans="1:6" ht="15.75" thickBot="1" x14ac:dyDescent="0.3">
      <c r="B8" s="6"/>
      <c r="C8" s="11" t="s">
        <v>11</v>
      </c>
      <c r="F8" t="s">
        <v>0</v>
      </c>
    </row>
    <row r="9" spans="1:6" ht="15.75" thickBot="1" x14ac:dyDescent="0.3">
      <c r="A9" s="16" t="s">
        <v>12</v>
      </c>
      <c r="B9" s="3">
        <v>0</v>
      </c>
      <c r="E9" t="s">
        <v>0</v>
      </c>
      <c r="F9" t="s">
        <v>0</v>
      </c>
    </row>
    <row r="10" spans="1:6" ht="15.75" thickBot="1" x14ac:dyDescent="0.3">
      <c r="A10" s="1"/>
      <c r="B10" s="7"/>
      <c r="F10" t="s">
        <v>0</v>
      </c>
    </row>
    <row r="11" spans="1:6" ht="15.75" thickBot="1" x14ac:dyDescent="0.3">
      <c r="A11" s="13" t="s">
        <v>3</v>
      </c>
      <c r="B11" s="8">
        <f>B5/12</f>
        <v>0</v>
      </c>
    </row>
    <row r="12" spans="1:6" ht="15.75" thickBot="1" x14ac:dyDescent="0.3">
      <c r="A12" s="5"/>
      <c r="B12" s="7"/>
    </row>
    <row r="13" spans="1:6" ht="15.75" thickBot="1" x14ac:dyDescent="0.3">
      <c r="A13" s="13" t="s">
        <v>4</v>
      </c>
      <c r="B13" s="8">
        <f>B7/12</f>
        <v>0</v>
      </c>
      <c r="D13" s="5" t="s">
        <v>0</v>
      </c>
    </row>
    <row r="14" spans="1:6" ht="15.75" thickBot="1" x14ac:dyDescent="0.3">
      <c r="A14" s="5"/>
    </row>
    <row r="15" spans="1:6" ht="15.75" thickBot="1" x14ac:dyDescent="0.3">
      <c r="A15" s="14" t="s">
        <v>5</v>
      </c>
      <c r="B15" s="2">
        <f>(B5*B9)/12</f>
        <v>0</v>
      </c>
    </row>
    <row r="16" spans="1:6" ht="15.75" thickBot="1" x14ac:dyDescent="0.3">
      <c r="A16" s="1"/>
    </row>
    <row r="17" spans="1:5" ht="24" customHeight="1" thickBot="1" x14ac:dyDescent="0.3">
      <c r="A17" s="13" t="s">
        <v>7</v>
      </c>
      <c r="B17" s="31">
        <f>(B7*B9)/12</f>
        <v>0</v>
      </c>
      <c r="C17" s="38" t="s">
        <v>37</v>
      </c>
      <c r="D17" s="5" t="s">
        <v>0</v>
      </c>
    </row>
    <row r="18" spans="1:5" ht="22.5" customHeight="1" thickBot="1" x14ac:dyDescent="0.3">
      <c r="A18" s="13" t="s">
        <v>9</v>
      </c>
      <c r="B18" s="32" t="e">
        <f>B17/B11</f>
        <v>#DIV/0!</v>
      </c>
      <c r="C18" s="39"/>
    </row>
    <row r="19" spans="1:5" ht="15.75" thickBot="1" x14ac:dyDescent="0.3">
      <c r="B19" s="33"/>
      <c r="C19" s="34"/>
    </row>
    <row r="20" spans="1:5" ht="26.25" customHeight="1" thickBot="1" x14ac:dyDescent="0.3">
      <c r="A20" s="13" t="s">
        <v>6</v>
      </c>
      <c r="B20" s="31">
        <f>B15-B17</f>
        <v>0</v>
      </c>
      <c r="C20" s="38" t="s">
        <v>13</v>
      </c>
      <c r="D20" s="5" t="s">
        <v>0</v>
      </c>
    </row>
    <row r="21" spans="1:5" ht="31.5" customHeight="1" thickBot="1" x14ac:dyDescent="0.3">
      <c r="A21" s="13" t="s">
        <v>8</v>
      </c>
      <c r="B21" s="32" t="e">
        <f>(B15-B17)/B11</f>
        <v>#DIV/0!</v>
      </c>
      <c r="C21" s="39"/>
      <c r="E21" s="35" t="s">
        <v>0</v>
      </c>
    </row>
    <row r="22" spans="1:5" ht="15" customHeight="1" x14ac:dyDescent="0.25">
      <c r="C22" s="35"/>
    </row>
    <row r="23" spans="1:5" x14ac:dyDescent="0.25">
      <c r="A23" s="1" t="s">
        <v>0</v>
      </c>
    </row>
    <row r="25" spans="1:5" x14ac:dyDescent="0.25">
      <c r="C25" s="7" t="s">
        <v>0</v>
      </c>
    </row>
  </sheetData>
  <mergeCells count="2">
    <mergeCell ref="C20:C21"/>
    <mergeCell ref="C17:C18"/>
  </mergeCells>
  <hyperlinks>
    <hyperlink ref="D3" r:id="rId1" display="FIN-053: Institutional Base Salary" xr:uid="{245238A1-70EF-481A-8A7D-A61AB9C0350E}"/>
    <hyperlink ref="C8" r:id="rId2" xr:uid="{4B0159BA-BA10-49EE-B8EE-65A736379D19}"/>
    <hyperlink ref="C7" r:id="rId3" xr:uid="{B75298EA-1F6A-4985-B244-646083783DB6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A432-D0FD-458E-81BC-1DFA907A0EF0}">
  <dimension ref="A1:K33"/>
  <sheetViews>
    <sheetView workbookViewId="0">
      <selection activeCell="O12" sqref="O12"/>
    </sheetView>
  </sheetViews>
  <sheetFormatPr defaultRowHeight="15" x14ac:dyDescent="0.25"/>
  <cols>
    <col min="1" max="1" width="26.28515625" bestFit="1" customWidth="1"/>
    <col min="2" max="2" width="14.28515625" customWidth="1"/>
    <col min="3" max="3" width="10.7109375" bestFit="1" customWidth="1"/>
    <col min="4" max="4" width="6" customWidth="1"/>
    <col min="5" max="5" width="26.28515625" bestFit="1" customWidth="1"/>
    <col min="6" max="6" width="12.5703125" bestFit="1" customWidth="1"/>
    <col min="7" max="7" width="10.7109375" bestFit="1" customWidth="1"/>
    <col min="8" max="8" width="6.140625" customWidth="1"/>
    <col min="9" max="9" width="26.28515625" bestFit="1" customWidth="1"/>
    <col min="10" max="10" width="16.28515625" customWidth="1"/>
    <col min="11" max="11" width="10.7109375" bestFit="1" customWidth="1"/>
  </cols>
  <sheetData>
    <row r="1" spans="1:11" x14ac:dyDescent="0.25">
      <c r="A1" s="1" t="s">
        <v>24</v>
      </c>
    </row>
    <row r="2" spans="1:11" ht="15.75" thickBot="1" x14ac:dyDescent="0.3"/>
    <row r="3" spans="1:11" ht="15.75" thickBot="1" x14ac:dyDescent="0.3">
      <c r="A3" s="40" t="s">
        <v>25</v>
      </c>
      <c r="B3" s="41"/>
      <c r="C3" s="42"/>
      <c r="E3" s="40" t="s">
        <v>26</v>
      </c>
      <c r="F3" s="41"/>
      <c r="G3" s="42"/>
    </row>
    <row r="4" spans="1:11" ht="15.75" thickBot="1" x14ac:dyDescent="0.3">
      <c r="A4" s="29" t="s">
        <v>16</v>
      </c>
      <c r="B4" s="30">
        <f>('Salary Cap Calculator'!B3)</f>
        <v>0</v>
      </c>
      <c r="E4" s="15" t="s">
        <v>17</v>
      </c>
      <c r="F4" s="12">
        <f>('Salary Cap Calculator'!B4)</f>
        <v>0</v>
      </c>
      <c r="I4" s="15" t="s">
        <v>16</v>
      </c>
      <c r="J4" s="12">
        <v>0</v>
      </c>
    </row>
    <row r="5" spans="1:11" ht="15.75" thickBot="1" x14ac:dyDescent="0.3">
      <c r="A5" s="15" t="s">
        <v>15</v>
      </c>
      <c r="B5" s="12">
        <f>(B4/12)</f>
        <v>0</v>
      </c>
      <c r="E5" s="15" t="s">
        <v>18</v>
      </c>
      <c r="F5" s="12">
        <f>(F4/12)</f>
        <v>0</v>
      </c>
      <c r="I5" s="15" t="s">
        <v>19</v>
      </c>
      <c r="J5" s="12">
        <f>(J4/26)</f>
        <v>0</v>
      </c>
    </row>
    <row r="6" spans="1:11" ht="15.75" thickBot="1" x14ac:dyDescent="0.3">
      <c r="A6" s="1"/>
      <c r="B6" s="18"/>
      <c r="E6" s="1"/>
      <c r="F6" s="18"/>
      <c r="I6" s="1"/>
      <c r="J6" s="18"/>
    </row>
    <row r="7" spans="1:11" ht="15.75" thickBot="1" x14ac:dyDescent="0.3">
      <c r="A7" s="21" t="s">
        <v>20</v>
      </c>
      <c r="B7" s="21" t="s">
        <v>21</v>
      </c>
      <c r="C7" s="21" t="s">
        <v>32</v>
      </c>
      <c r="E7" s="21" t="s">
        <v>20</v>
      </c>
      <c r="F7" s="21" t="s">
        <v>21</v>
      </c>
      <c r="G7" s="21" t="s">
        <v>32</v>
      </c>
      <c r="I7" s="21" t="s">
        <v>20</v>
      </c>
      <c r="J7" s="21" t="s">
        <v>21</v>
      </c>
      <c r="K7" s="21" t="s">
        <v>32</v>
      </c>
    </row>
    <row r="8" spans="1:11" ht="15.75" thickBot="1" x14ac:dyDescent="0.3">
      <c r="A8" s="13" t="s">
        <v>0</v>
      </c>
      <c r="B8" s="12">
        <v>0</v>
      </c>
      <c r="C8" s="3" t="e">
        <f>(B8/B5)</f>
        <v>#DIV/0!</v>
      </c>
      <c r="E8" s="13" t="s">
        <v>0</v>
      </c>
      <c r="F8" s="12">
        <v>0</v>
      </c>
      <c r="G8" s="3" t="e">
        <f>(F8/F5)</f>
        <v>#DIV/0!</v>
      </c>
      <c r="I8" s="13" t="s">
        <v>0</v>
      </c>
      <c r="J8" s="12">
        <v>0</v>
      </c>
      <c r="K8" s="3" t="e">
        <f>(J8/J5)</f>
        <v>#DIV/0!</v>
      </c>
    </row>
    <row r="9" spans="1:11" ht="15.75" thickBot="1" x14ac:dyDescent="0.3">
      <c r="A9" s="13" t="s">
        <v>0</v>
      </c>
      <c r="B9" s="12">
        <v>0</v>
      </c>
      <c r="C9" s="3" t="e">
        <f>(B9/B5)</f>
        <v>#DIV/0!</v>
      </c>
      <c r="E9" s="13" t="s">
        <v>0</v>
      </c>
      <c r="F9" s="19">
        <v>0</v>
      </c>
      <c r="G9" s="3" t="e">
        <f>(F9/F5)</f>
        <v>#DIV/0!</v>
      </c>
      <c r="I9" s="13" t="s">
        <v>0</v>
      </c>
      <c r="J9" s="12">
        <v>0</v>
      </c>
      <c r="K9" s="3" t="e">
        <f>(J9/J5)</f>
        <v>#DIV/0!</v>
      </c>
    </row>
    <row r="10" spans="1:11" ht="15.75" thickBot="1" x14ac:dyDescent="0.3">
      <c r="A10" s="13" t="s">
        <v>0</v>
      </c>
      <c r="B10" s="12">
        <v>0</v>
      </c>
      <c r="C10" s="3" t="e">
        <f>(B10/B5)</f>
        <v>#DIV/0!</v>
      </c>
      <c r="E10" s="13"/>
      <c r="F10" s="19">
        <v>0</v>
      </c>
      <c r="G10" s="3" t="e">
        <f>(F10/F5)</f>
        <v>#DIV/0!</v>
      </c>
      <c r="I10" s="13"/>
      <c r="J10" s="12">
        <v>0</v>
      </c>
      <c r="K10" s="3" t="e">
        <f>(J10/J5)</f>
        <v>#DIV/0!</v>
      </c>
    </row>
    <row r="11" spans="1:11" ht="15.75" thickBot="1" x14ac:dyDescent="0.3">
      <c r="A11" s="13" t="s">
        <v>0</v>
      </c>
      <c r="B11" s="12">
        <v>0</v>
      </c>
      <c r="C11" s="3" t="e">
        <f>(B11/B5)</f>
        <v>#DIV/0!</v>
      </c>
      <c r="E11" s="13"/>
      <c r="F11" s="19">
        <v>0</v>
      </c>
      <c r="G11" s="3" t="e">
        <f>(F11/F5)</f>
        <v>#DIV/0!</v>
      </c>
      <c r="I11" s="13"/>
      <c r="J11" s="12">
        <v>0</v>
      </c>
      <c r="K11" s="3" t="e">
        <f>(J11/J5)</f>
        <v>#DIV/0!</v>
      </c>
    </row>
    <row r="12" spans="1:11" ht="15.75" thickBot="1" x14ac:dyDescent="0.3">
      <c r="A12" s="13"/>
      <c r="B12" s="12">
        <v>0</v>
      </c>
      <c r="C12" s="3" t="e">
        <f>(B12/B5)</f>
        <v>#DIV/0!</v>
      </c>
      <c r="E12" s="13"/>
      <c r="F12" s="20">
        <v>0</v>
      </c>
      <c r="G12" s="3" t="e">
        <f>(F12/F5)</f>
        <v>#DIV/0!</v>
      </c>
      <c r="I12" s="13"/>
      <c r="J12" s="12">
        <v>0</v>
      </c>
      <c r="K12" s="3" t="e">
        <f>(J12/J5)</f>
        <v>#DIV/0!</v>
      </c>
    </row>
    <row r="13" spans="1:11" ht="15.75" thickBot="1" x14ac:dyDescent="0.3">
      <c r="A13" s="13"/>
      <c r="B13" s="12">
        <v>0</v>
      </c>
      <c r="C13" s="3" t="e">
        <f>(B13/B5)</f>
        <v>#DIV/0!</v>
      </c>
      <c r="E13" s="13"/>
      <c r="F13" s="20">
        <v>0</v>
      </c>
      <c r="G13" s="3" t="e">
        <f>(F13/F5)</f>
        <v>#DIV/0!</v>
      </c>
      <c r="I13" s="13"/>
      <c r="J13" s="12">
        <v>0</v>
      </c>
      <c r="K13" s="3" t="e">
        <f>(J13/J5)</f>
        <v>#DIV/0!</v>
      </c>
    </row>
    <row r="14" spans="1:11" ht="15.75" thickBot="1" x14ac:dyDescent="0.3">
      <c r="A14" s="13"/>
      <c r="B14" s="12">
        <v>0</v>
      </c>
      <c r="C14" s="3" t="e">
        <f>(B14/B5)</f>
        <v>#DIV/0!</v>
      </c>
      <c r="E14" s="13"/>
      <c r="F14" s="20">
        <v>0</v>
      </c>
      <c r="G14" s="3" t="e">
        <f>(F14/F5)</f>
        <v>#DIV/0!</v>
      </c>
      <c r="I14" s="13"/>
      <c r="J14" s="12">
        <v>0</v>
      </c>
      <c r="K14" s="3" t="e">
        <f>(J14/J5)</f>
        <v>#DIV/0!</v>
      </c>
    </row>
    <row r="15" spans="1:11" ht="15.75" thickBot="1" x14ac:dyDescent="0.3">
      <c r="A15" s="13"/>
      <c r="B15" s="12">
        <v>0</v>
      </c>
      <c r="C15" s="3" t="e">
        <f>(B15/B5)</f>
        <v>#DIV/0!</v>
      </c>
      <c r="E15" s="13"/>
      <c r="F15" s="20">
        <v>0</v>
      </c>
      <c r="G15" s="3" t="e">
        <f>(F15/F5)</f>
        <v>#DIV/0!</v>
      </c>
      <c r="I15" s="13"/>
      <c r="J15" s="12">
        <v>0</v>
      </c>
      <c r="K15" s="3" t="e">
        <f>(J15/J5)</f>
        <v>#DIV/0!</v>
      </c>
    </row>
    <row r="16" spans="1:11" ht="15.75" thickBot="1" x14ac:dyDescent="0.3">
      <c r="A16" s="13"/>
      <c r="B16" s="12">
        <v>0</v>
      </c>
      <c r="C16" s="3" t="e">
        <f>(B16/B5)</f>
        <v>#DIV/0!</v>
      </c>
      <c r="E16" s="13" t="s">
        <v>0</v>
      </c>
      <c r="F16" s="12">
        <v>0</v>
      </c>
      <c r="G16" s="3" t="e">
        <f>(F16/F5)</f>
        <v>#DIV/0!</v>
      </c>
      <c r="I16" s="13"/>
      <c r="J16" s="12">
        <v>0</v>
      </c>
      <c r="K16" s="3" t="e">
        <f>(J16/J5)</f>
        <v>#DIV/0!</v>
      </c>
    </row>
    <row r="17" spans="1:11" ht="15.75" thickBot="1" x14ac:dyDescent="0.3">
      <c r="A17" s="13"/>
      <c r="B17" s="12">
        <v>0</v>
      </c>
      <c r="C17" s="3" t="e">
        <f>(B17/B5)</f>
        <v>#DIV/0!</v>
      </c>
      <c r="E17" s="13"/>
      <c r="F17" s="19">
        <v>0</v>
      </c>
      <c r="G17" s="3" t="e">
        <f>(F17/F5)</f>
        <v>#DIV/0!</v>
      </c>
      <c r="I17" s="13"/>
      <c r="J17" s="12">
        <v>0</v>
      </c>
      <c r="K17" s="3" t="e">
        <f>(J17/J5)</f>
        <v>#DIV/0!</v>
      </c>
    </row>
    <row r="18" spans="1:11" ht="15.75" thickBot="1" x14ac:dyDescent="0.3">
      <c r="A18" s="13"/>
      <c r="B18" s="12">
        <v>0</v>
      </c>
      <c r="C18" s="3" t="e">
        <f>(B18/B5)</f>
        <v>#DIV/0!</v>
      </c>
      <c r="E18" s="13"/>
      <c r="F18" s="19">
        <v>0</v>
      </c>
      <c r="G18" s="3" t="e">
        <f>(F18/F5)</f>
        <v>#DIV/0!</v>
      </c>
      <c r="I18" s="13"/>
      <c r="J18" s="12">
        <v>0</v>
      </c>
      <c r="K18" s="3" t="e">
        <f>(J18/J5)</f>
        <v>#DIV/0!</v>
      </c>
    </row>
    <row r="19" spans="1:11" ht="15.75" thickBot="1" x14ac:dyDescent="0.3">
      <c r="A19" s="13"/>
      <c r="B19" s="12">
        <v>0</v>
      </c>
      <c r="C19" s="3" t="e">
        <f>(B19/B5)</f>
        <v>#DIV/0!</v>
      </c>
      <c r="E19" s="13"/>
      <c r="F19" s="19">
        <v>0</v>
      </c>
      <c r="G19" s="3" t="e">
        <f>(F19/F5)</f>
        <v>#DIV/0!</v>
      </c>
      <c r="I19" s="13"/>
      <c r="J19" s="12">
        <v>0</v>
      </c>
      <c r="K19" s="3" t="e">
        <f>(J19/J5)</f>
        <v>#DIV/0!</v>
      </c>
    </row>
    <row r="20" spans="1:11" ht="15.75" thickBot="1" x14ac:dyDescent="0.3">
      <c r="A20" s="13"/>
      <c r="B20" s="12">
        <v>0</v>
      </c>
      <c r="C20" s="3" t="e">
        <f>(B20/B5)</f>
        <v>#DIV/0!</v>
      </c>
      <c r="E20" s="13"/>
      <c r="F20" s="19">
        <v>0</v>
      </c>
      <c r="G20" s="3" t="e">
        <f>(F20/F5)</f>
        <v>#DIV/0!</v>
      </c>
      <c r="I20" s="13"/>
      <c r="J20" s="12">
        <v>0</v>
      </c>
      <c r="K20" s="3" t="e">
        <f>(J20/J5)</f>
        <v>#DIV/0!</v>
      </c>
    </row>
    <row r="21" spans="1:11" ht="15.75" thickBot="1" x14ac:dyDescent="0.3">
      <c r="A21" s="13"/>
      <c r="B21" s="12">
        <v>0</v>
      </c>
      <c r="C21" s="3" t="e">
        <f>(B21/B5)</f>
        <v>#DIV/0!</v>
      </c>
      <c r="E21" s="13"/>
      <c r="F21" s="19">
        <v>0</v>
      </c>
      <c r="G21" s="3" t="e">
        <f>(F21/F5)</f>
        <v>#DIV/0!</v>
      </c>
      <c r="I21" s="13"/>
      <c r="J21" s="12">
        <v>0</v>
      </c>
      <c r="K21" s="3" t="e">
        <f>(J21/J5)</f>
        <v>#DIV/0!</v>
      </c>
    </row>
    <row r="22" spans="1:11" ht="15.75" thickBot="1" x14ac:dyDescent="0.3">
      <c r="A22" s="13"/>
      <c r="B22" s="12">
        <v>0</v>
      </c>
      <c r="C22" s="3" t="e">
        <f>(B22/B5)</f>
        <v>#DIV/0!</v>
      </c>
      <c r="E22" s="13"/>
      <c r="F22" s="19">
        <v>0</v>
      </c>
      <c r="G22" s="3" t="e">
        <f>(F22/F5)</f>
        <v>#DIV/0!</v>
      </c>
      <c r="I22" s="13"/>
      <c r="J22" s="12">
        <v>0</v>
      </c>
      <c r="K22" s="3" t="e">
        <f>(J22/J5)</f>
        <v>#DIV/0!</v>
      </c>
    </row>
    <row r="23" spans="1:11" ht="15.75" thickBot="1" x14ac:dyDescent="0.3">
      <c r="A23" s="13"/>
      <c r="B23" s="12">
        <v>0</v>
      </c>
      <c r="C23" s="3" t="e">
        <f>(B23/B5)</f>
        <v>#DIV/0!</v>
      </c>
      <c r="E23" s="13"/>
      <c r="F23" s="19">
        <v>0</v>
      </c>
      <c r="G23" s="3" t="e">
        <f>(F23/F5)</f>
        <v>#DIV/0!</v>
      </c>
      <c r="I23" s="13"/>
      <c r="J23" s="12">
        <v>0</v>
      </c>
      <c r="K23" s="3" t="e">
        <f>(J23/J5)</f>
        <v>#DIV/0!</v>
      </c>
    </row>
    <row r="24" spans="1:11" ht="15.75" thickBot="1" x14ac:dyDescent="0.3">
      <c r="A24" s="13"/>
      <c r="B24" s="12">
        <v>0</v>
      </c>
      <c r="C24" s="3" t="e">
        <f>(B24/B5)</f>
        <v>#DIV/0!</v>
      </c>
      <c r="E24" s="13"/>
      <c r="F24" s="20">
        <v>0</v>
      </c>
      <c r="G24" s="3" t="e">
        <f>(F24/F5)</f>
        <v>#DIV/0!</v>
      </c>
      <c r="I24" s="13"/>
      <c r="J24" s="12">
        <v>0</v>
      </c>
      <c r="K24" s="3" t="e">
        <f>(J24/J5)</f>
        <v>#DIV/0!</v>
      </c>
    </row>
    <row r="25" spans="1:11" ht="15.75" thickBot="1" x14ac:dyDescent="0.3">
      <c r="A25" s="13"/>
      <c r="B25" s="12">
        <v>0</v>
      </c>
      <c r="C25" s="3" t="e">
        <f>(B25/B5)</f>
        <v>#DIV/0!</v>
      </c>
      <c r="E25" s="13"/>
      <c r="F25" s="20">
        <v>0</v>
      </c>
      <c r="G25" s="3" t="e">
        <f>(F25/F5)</f>
        <v>#DIV/0!</v>
      </c>
      <c r="I25" s="13"/>
      <c r="J25" s="12">
        <v>0</v>
      </c>
      <c r="K25" s="3" t="e">
        <f>(J25/J5)</f>
        <v>#DIV/0!</v>
      </c>
    </row>
    <row r="26" spans="1:11" ht="15.75" thickBot="1" x14ac:dyDescent="0.3">
      <c r="A26" s="13"/>
      <c r="B26" s="12">
        <v>0</v>
      </c>
      <c r="C26" s="3" t="e">
        <f>(B26/B5)</f>
        <v>#DIV/0!</v>
      </c>
      <c r="E26" s="13"/>
      <c r="F26" s="20">
        <v>0</v>
      </c>
      <c r="G26" s="3" t="e">
        <f>(F26/F5)</f>
        <v>#DIV/0!</v>
      </c>
      <c r="I26" s="13"/>
      <c r="J26" s="12">
        <v>0</v>
      </c>
      <c r="K26" s="3" t="e">
        <f>(J26/J5)</f>
        <v>#DIV/0!</v>
      </c>
    </row>
    <row r="27" spans="1:11" ht="15.75" thickBot="1" x14ac:dyDescent="0.3">
      <c r="A27" s="13"/>
      <c r="B27" s="12">
        <v>0</v>
      </c>
      <c r="C27" s="3" t="e">
        <f>(B27/B5)</f>
        <v>#DIV/0!</v>
      </c>
      <c r="E27" s="13"/>
      <c r="F27" s="20">
        <v>0</v>
      </c>
      <c r="G27" s="3" t="e">
        <f>(F27/F5)</f>
        <v>#DIV/0!</v>
      </c>
      <c r="I27" s="13"/>
      <c r="J27" s="12">
        <v>0</v>
      </c>
      <c r="K27" s="3" t="e">
        <f>(J27/J5)</f>
        <v>#DIV/0!</v>
      </c>
    </row>
    <row r="28" spans="1:11" ht="15.75" thickBot="1" x14ac:dyDescent="0.3">
      <c r="A28" s="21" t="s">
        <v>30</v>
      </c>
      <c r="B28" s="12">
        <f>SUM(B8:B27)</f>
        <v>0</v>
      </c>
      <c r="C28" s="3" t="e">
        <f>SUM(C8:C27)</f>
        <v>#DIV/0!</v>
      </c>
      <c r="E28" s="21" t="s">
        <v>31</v>
      </c>
      <c r="F28" s="12">
        <f>SUM(F8:F27)</f>
        <v>0</v>
      </c>
      <c r="G28" s="3" t="e">
        <f>SUM(G8:G27)</f>
        <v>#DIV/0!</v>
      </c>
      <c r="I28" s="21" t="s">
        <v>28</v>
      </c>
      <c r="J28" s="12">
        <f>SUM(J8:J27)</f>
        <v>0</v>
      </c>
      <c r="K28" s="3" t="e">
        <f>SUM(K8:K27)</f>
        <v>#DIV/0!</v>
      </c>
    </row>
    <row r="29" spans="1:11" ht="15.75" thickBot="1" x14ac:dyDescent="0.3">
      <c r="A29" s="21" t="s">
        <v>29</v>
      </c>
      <c r="B29" s="12">
        <f>(B28-B5)</f>
        <v>0</v>
      </c>
      <c r="C29" s="22" t="e">
        <f>(B29/B5)</f>
        <v>#DIV/0!</v>
      </c>
      <c r="E29" s="21" t="s">
        <v>29</v>
      </c>
      <c r="F29" s="12">
        <f>(F28-F5)</f>
        <v>0</v>
      </c>
      <c r="G29" s="22" t="e">
        <f>(F29/F5)</f>
        <v>#DIV/0!</v>
      </c>
      <c r="I29" s="21" t="s">
        <v>29</v>
      </c>
      <c r="J29" s="12">
        <f>(J28-J5)</f>
        <v>0</v>
      </c>
      <c r="K29" s="22" t="e">
        <f>(J29/J5)</f>
        <v>#DIV/0!</v>
      </c>
    </row>
    <row r="30" spans="1:11" x14ac:dyDescent="0.25">
      <c r="A30" s="17"/>
    </row>
    <row r="31" spans="1:11" x14ac:dyDescent="0.25">
      <c r="A31" s="36" t="s">
        <v>33</v>
      </c>
      <c r="E31" s="36" t="s">
        <v>33</v>
      </c>
    </row>
    <row r="32" spans="1:11" x14ac:dyDescent="0.25">
      <c r="A32" t="s">
        <v>34</v>
      </c>
      <c r="E32" t="s">
        <v>35</v>
      </c>
    </row>
    <row r="33" spans="1:5" x14ac:dyDescent="0.25">
      <c r="A33" t="s">
        <v>36</v>
      </c>
      <c r="E33" t="s">
        <v>36</v>
      </c>
    </row>
  </sheetData>
  <mergeCells count="2">
    <mergeCell ref="A3:C3"/>
    <mergeCell ref="E3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Salary Cap Calculator</vt:lpstr>
      <vt:lpstr>WD Payroll Alloc-Multi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Priddy, Michael Jason (mjp5em)</dc:creator>
  <cp:lastModifiedBy>Priddy, Michael Jason (mjp5em)</cp:lastModifiedBy>
  <dcterms:created xsi:type="dcterms:W3CDTF">2022-03-14T21:10:38Z</dcterms:created>
  <dcterms:modified xsi:type="dcterms:W3CDTF">2024-07-26T16:25:18Z</dcterms:modified>
</cp:coreProperties>
</file>